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680"/>
  </bookViews>
  <sheets>
    <sheet name="PA -1" sheetId="1" r:id="rId1"/>
    <sheet name="PA-2" sheetId="2" r:id="rId2"/>
    <sheet name="PA-3" sheetId="3" r:id="rId3"/>
    <sheet name="PA-4" sheetId="4" r:id="rId4"/>
  </sheets>
  <definedNames>
    <definedName name="_xlnm.Print_Area" localSheetId="0">'PA -1'!$A$1:$E$37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" i="2"/>
  <c r="D37"/>
  <c r="C37"/>
  <c r="B37"/>
  <c r="E39" l="1"/>
  <c r="D39"/>
  <c r="C39"/>
  <c r="E24"/>
  <c r="D24"/>
  <c r="C24"/>
  <c r="B24"/>
  <c r="E4" i="1"/>
  <c r="E3"/>
  <c r="B39" i="2"/>
</calcChain>
</file>

<file path=xl/sharedStrings.xml><?xml version="1.0" encoding="utf-8"?>
<sst xmlns="http://schemas.openxmlformats.org/spreadsheetml/2006/main" count="149" uniqueCount="109">
  <si>
    <t>PRODUCT PROFITABILITY ANALYSIS</t>
  </si>
  <si>
    <t>TYPE OF GRAPES IN POUNDS</t>
  </si>
  <si>
    <t>GENERIC</t>
  </si>
  <si>
    <t>CHARDONNAY - ESTATE</t>
  </si>
  <si>
    <t>CHARDONNAY</t>
  </si>
  <si>
    <t>CHARDONNAY REGULAR</t>
  </si>
  <si>
    <t>BLANC DE BLANC</t>
  </si>
  <si>
    <t>GRAPES AFTER FERMENTATION IN POUNDS</t>
  </si>
  <si>
    <t>TOTAL</t>
  </si>
  <si>
    <t>NUMBER OF BOTTLES</t>
  </si>
  <si>
    <t xml:space="preserve"> </t>
  </si>
  <si>
    <t xml:space="preserve">DIRECT LABOR </t>
  </si>
  <si>
    <t>HARVESTING ACTIVITY</t>
  </si>
  <si>
    <t>CHARDONNAY  71.5 LBS/HOUR</t>
  </si>
  <si>
    <t>GENERIC 100 LBS/HOUR</t>
  </si>
  <si>
    <t>DEPRECIATION</t>
  </si>
  <si>
    <t>PERCENTAGE OF GRAPES USED</t>
  </si>
  <si>
    <t>BARRELL CALCULATION</t>
  </si>
  <si>
    <t>300 PER YEAR/4 YEARS</t>
  </si>
  <si>
    <t>90000/1440 LBS PER BARREL</t>
  </si>
  <si>
    <t>PRODUCT PROFITABILITY ANAYLYSIS</t>
  </si>
  <si>
    <t>REVENUE</t>
  </si>
  <si>
    <t>CHARDONNAY ESTATE</t>
  </si>
  <si>
    <t>PERCENTAGE OF SALES</t>
  </si>
  <si>
    <t>VARIABLE COSTS</t>
  </si>
  <si>
    <t>CHARDONNAY GRAPES</t>
  </si>
  <si>
    <t>HARVEST LABOR</t>
  </si>
  <si>
    <t>CRUSH LABOR</t>
  </si>
  <si>
    <t>BARRELLS</t>
  </si>
  <si>
    <t>TOTAL VARIABLE COSTS</t>
  </si>
  <si>
    <t>CONTRIBUTION MARGIN</t>
  </si>
  <si>
    <t>FIXED COSTS</t>
  </si>
  <si>
    <t>PRODUCTION OFFICE</t>
  </si>
  <si>
    <t>UTILITIES</t>
  </si>
  <si>
    <t>WASTE TREAMENT</t>
  </si>
  <si>
    <t>WINE MASTER</t>
  </si>
  <si>
    <t>SUPERVISOR</t>
  </si>
  <si>
    <t>ADMINSTRATIVE RENT &amp; OFFICE</t>
  </si>
  <si>
    <t>SALES MANAGER</t>
  </si>
  <si>
    <t>ADMINSTRATIVE SALARY</t>
  </si>
  <si>
    <t>TOTAL FIXED COSTS</t>
  </si>
  <si>
    <t>OPERATING MARGIN</t>
  </si>
  <si>
    <t>CONTRIBUTION MARGIN PER UNIT</t>
  </si>
  <si>
    <t>BREAK EVEN POINT</t>
  </si>
  <si>
    <t>NUMBER OF CASES ( 12 BOTTLES/CASE)</t>
  </si>
  <si>
    <t>BOTTLES/LABELS/CORK 2.5 PER BOTTLE</t>
  </si>
  <si>
    <t>TRACTORS 15000/10 YR</t>
  </si>
  <si>
    <t>CRUSHERS 6,000/10 YR</t>
  </si>
  <si>
    <t>HOLDING TANK 40,000/20 YR</t>
  </si>
  <si>
    <t>BOTTLE LINES 10,000/10 YR</t>
  </si>
  <si>
    <t>OTHER PRODUCT EQUIPMENT 15000/5 YR</t>
  </si>
  <si>
    <t>TOTAL PER YEAR</t>
  </si>
  <si>
    <t>LIQUOR TAXES 3.00/PER BOTTLE</t>
  </si>
  <si>
    <t>INDIRECT MATERIALS 1.55/PER CASE</t>
  </si>
  <si>
    <t>SALES COMMISSION 2.00 PER BOTTLE</t>
  </si>
  <si>
    <t>LAB EXPENSES 60/25/15  PERCENTAGE</t>
  </si>
  <si>
    <t>SALES MIX PERCENT</t>
  </si>
  <si>
    <t>CHARDONNAY LOSE 10 %</t>
  </si>
  <si>
    <t>GENERIC LOSE 5%</t>
  </si>
  <si>
    <t>BOTTLES 3 lbs each &lt;--- 36 lbs/12 case</t>
  </si>
  <si>
    <t>Chardonnay/8000 lbs</t>
  </si>
  <si>
    <t>Generic 50526 lbs</t>
  </si>
  <si>
    <t>Chard/2000 lbs/Gen 9474 lbs</t>
  </si>
  <si>
    <t>DIRECT LABOR COST  9.00 HR</t>
  </si>
  <si>
    <t>TRACTOR DEPRECIATION</t>
  </si>
  <si>
    <t>TOTAL HARVESTING COST</t>
  </si>
  <si>
    <t>CRUSHERS DEPRECIATION</t>
  </si>
  <si>
    <t>TOTAL CRUSH COST</t>
  </si>
  <si>
    <t>DIRECT LABOR COST (10.00 HR )</t>
  </si>
  <si>
    <t xml:space="preserve">TOTAL CRUSH COST </t>
  </si>
  <si>
    <t>CRUSHING ACTIVITY (300 HOURS TO COMPLETE)</t>
  </si>
  <si>
    <t>CONTRIBUTION MARGIN/UNITS SOLD</t>
  </si>
  <si>
    <t>FERMENTING ACTIVITIES</t>
  </si>
  <si>
    <t>BARREL COST</t>
  </si>
  <si>
    <t>HOLDING TANK COST</t>
  </si>
  <si>
    <t>INDIRECT MATERIAL COST</t>
  </si>
  <si>
    <t>TOTAL FERMENTING COST</t>
  </si>
  <si>
    <t>LAND AND SUPERVISION ACTIVITIES</t>
  </si>
  <si>
    <t>LAB EXPENSES</t>
  </si>
  <si>
    <t>SUPERVISION</t>
  </si>
  <si>
    <t>TOTAL LAB AND SUPERISION COST</t>
  </si>
  <si>
    <t>OTHER PRODUCT ACTIVITIES</t>
  </si>
  <si>
    <t>GRAPE PURCHASE</t>
  </si>
  <si>
    <t xml:space="preserve">WINEMASTER </t>
  </si>
  <si>
    <t>PRODUCTION OFFICE RENT</t>
  </si>
  <si>
    <t>BOTTLING EXPENSES</t>
  </si>
  <si>
    <t>WASTE TREATMENT EXPENSE</t>
  </si>
  <si>
    <t>BOTTLE LINE DEPRECIATION</t>
  </si>
  <si>
    <t>OTHER PRODUCTION EQ DEPRECIATION</t>
  </si>
  <si>
    <t>TOTAL OTHER PRODUCTION COST</t>
  </si>
  <si>
    <t>ADMINISTATIVE ACTIVITIES</t>
  </si>
  <si>
    <t>LIQUOR TAXES</t>
  </si>
  <si>
    <t>SALES COMMISSION</t>
  </si>
  <si>
    <t>ADMINISTRATIVE RENT &amp; OFFICE EXP</t>
  </si>
  <si>
    <t>ADMINSTATION SALARY</t>
  </si>
  <si>
    <t>TOTAL ADMIN COST</t>
  </si>
  <si>
    <t xml:space="preserve">TOTAL COST ANALYSIS </t>
  </si>
  <si>
    <t>TOTAL LAB AND SUPERVISION COST</t>
  </si>
  <si>
    <t>TOTAL PRODUCTION COST</t>
  </si>
  <si>
    <t xml:space="preserve">TOTAL COST  </t>
  </si>
  <si>
    <t>PRODUCT PROFIT ANALYSIS DATA</t>
  </si>
  <si>
    <t>TOTAL PRODUCT COST</t>
  </si>
  <si>
    <t>GROSS MARGIN</t>
  </si>
  <si>
    <t>TOTAL ADMIN &amp; SALES COSTS</t>
  </si>
  <si>
    <t>CHARD/GENERIC</t>
  </si>
  <si>
    <t>BLANC</t>
  </si>
  <si>
    <t>PER BOTTLE</t>
  </si>
  <si>
    <t>PROFIT MARGIN</t>
  </si>
  <si>
    <t>CHARDONNAY REG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</si>
</sst>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&quot;$&quot;#,##0.0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44" fontId="3" fillId="0" borderId="0" xfId="1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9" fontId="5" fillId="0" borderId="0" xfId="2" applyFont="1"/>
    <xf numFmtId="44" fontId="5" fillId="0" borderId="0" xfId="1" applyFont="1"/>
    <xf numFmtId="0" fontId="6" fillId="0" borderId="1" xfId="0" applyFont="1" applyBorder="1"/>
    <xf numFmtId="0" fontId="5" fillId="0" borderId="2" xfId="0" applyFont="1" applyBorder="1"/>
    <xf numFmtId="0" fontId="5" fillId="0" borderId="3" xfId="0" applyFont="1" applyBorder="1"/>
    <xf numFmtId="164" fontId="6" fillId="0" borderId="0" xfId="0" applyNumberFormat="1" applyFont="1"/>
    <xf numFmtId="9" fontId="5" fillId="0" borderId="0" xfId="0" applyNumberFormat="1" applyFont="1"/>
    <xf numFmtId="9" fontId="5" fillId="0" borderId="0" xfId="2" applyNumberFormat="1" applyFont="1"/>
    <xf numFmtId="3" fontId="5" fillId="0" borderId="0" xfId="0" applyNumberFormat="1" applyFont="1"/>
    <xf numFmtId="9" fontId="7" fillId="0" borderId="0" xfId="0" applyNumberFormat="1" applyFont="1" applyAlignment="1"/>
    <xf numFmtId="0" fontId="7" fillId="0" borderId="1" xfId="0" applyFont="1" applyBorder="1"/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9" fontId="7" fillId="0" borderId="6" xfId="0" applyNumberFormat="1" applyFont="1" applyBorder="1" applyAlignment="1"/>
    <xf numFmtId="0" fontId="7" fillId="0" borderId="7" xfId="0" applyFont="1" applyBorder="1"/>
    <xf numFmtId="0" fontId="7" fillId="0" borderId="8" xfId="0" applyFont="1" applyBorder="1"/>
    <xf numFmtId="9" fontId="7" fillId="0" borderId="9" xfId="0" applyNumberFormat="1" applyFont="1" applyBorder="1" applyAlignment="1"/>
    <xf numFmtId="10" fontId="7" fillId="0" borderId="0" xfId="0" applyNumberFormat="1" applyFont="1"/>
    <xf numFmtId="0" fontId="8" fillId="0" borderId="0" xfId="0" applyFont="1" applyAlignment="1">
      <alignment horizontal="left"/>
    </xf>
    <xf numFmtId="9" fontId="8" fillId="0" borderId="0" xfId="0" applyNumberFormat="1" applyFont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50"/>
  <sheetViews>
    <sheetView tabSelected="1" workbookViewId="0">
      <selection activeCell="A6" sqref="A6:E6"/>
    </sheetView>
  </sheetViews>
  <sheetFormatPr defaultRowHeight="15"/>
  <cols>
    <col min="1" max="1" width="37.7109375" customWidth="1"/>
    <col min="2" max="2" width="21.5703125" customWidth="1"/>
    <col min="3" max="3" width="27" customWidth="1"/>
    <col min="4" max="4" width="19" customWidth="1"/>
    <col min="5" max="5" width="11.5703125" bestFit="1" customWidth="1"/>
  </cols>
  <sheetData>
    <row r="1" spans="1:5">
      <c r="A1" s="1" t="s">
        <v>0</v>
      </c>
      <c r="B1" s="1" t="s">
        <v>3</v>
      </c>
      <c r="C1" s="1" t="s">
        <v>5</v>
      </c>
      <c r="D1" s="1" t="s">
        <v>6</v>
      </c>
      <c r="E1" s="1" t="s">
        <v>8</v>
      </c>
    </row>
    <row r="2" spans="1:5">
      <c r="A2" s="2"/>
      <c r="B2" s="2"/>
      <c r="C2" s="2"/>
      <c r="D2" s="2"/>
      <c r="E2" s="2"/>
    </row>
    <row r="3" spans="1:5">
      <c r="A3" s="3" t="s">
        <v>9</v>
      </c>
      <c r="B3" s="3">
        <v>24000</v>
      </c>
      <c r="C3" s="3">
        <v>9000</v>
      </c>
      <c r="D3" s="3">
        <v>16000</v>
      </c>
      <c r="E3" s="3">
        <f>SUM(B3:D3)</f>
        <v>49000</v>
      </c>
    </row>
    <row r="4" spans="1:5">
      <c r="A4" s="3" t="s">
        <v>44</v>
      </c>
      <c r="B4" s="3">
        <v>2000</v>
      </c>
      <c r="C4" s="3">
        <v>750</v>
      </c>
      <c r="D4" s="3">
        <v>1333</v>
      </c>
      <c r="E4" s="3">
        <f>SUM(B4:D4)</f>
        <v>4083</v>
      </c>
    </row>
    <row r="5" spans="1:5">
      <c r="A5" s="3" t="s">
        <v>59</v>
      </c>
      <c r="B5" s="3"/>
      <c r="C5" s="3"/>
      <c r="D5" s="3"/>
      <c r="E5" s="3"/>
    </row>
    <row r="6" spans="1:5">
      <c r="A6" s="34" t="s">
        <v>56</v>
      </c>
      <c r="B6" s="35">
        <v>0.49</v>
      </c>
      <c r="C6" s="35">
        <v>0.18</v>
      </c>
      <c r="D6" s="35">
        <v>0.33</v>
      </c>
      <c r="E6" s="34"/>
    </row>
    <row r="7" spans="1:5">
      <c r="A7" s="3"/>
      <c r="B7" s="3"/>
      <c r="C7" s="3"/>
      <c r="D7" s="3"/>
      <c r="E7" s="3"/>
    </row>
    <row r="8" spans="1:5">
      <c r="A8" s="7" t="s">
        <v>1</v>
      </c>
      <c r="B8" s="7" t="s">
        <v>3</v>
      </c>
      <c r="C8" s="7" t="s">
        <v>5</v>
      </c>
      <c r="D8" s="7" t="s">
        <v>6</v>
      </c>
      <c r="E8" s="7" t="s">
        <v>8</v>
      </c>
    </row>
    <row r="9" spans="1:5">
      <c r="A9" s="3" t="s">
        <v>4</v>
      </c>
      <c r="B9" s="4">
        <v>80000</v>
      </c>
      <c r="C9" s="3">
        <v>20000</v>
      </c>
      <c r="D9" s="3">
        <v>0</v>
      </c>
      <c r="E9" s="3">
        <v>100000</v>
      </c>
    </row>
    <row r="10" spans="1:5">
      <c r="A10" s="34" t="s">
        <v>2</v>
      </c>
      <c r="B10" s="34">
        <v>0</v>
      </c>
      <c r="C10" s="34">
        <v>9474</v>
      </c>
      <c r="D10" s="34">
        <v>50526</v>
      </c>
      <c r="E10" s="34">
        <v>60000</v>
      </c>
    </row>
    <row r="11" spans="1:5">
      <c r="A11" s="3" t="s">
        <v>8</v>
      </c>
      <c r="B11" s="3"/>
      <c r="C11" s="3"/>
      <c r="D11" s="3"/>
      <c r="E11" s="3">
        <v>160000</v>
      </c>
    </row>
    <row r="12" spans="1:5">
      <c r="A12" s="3"/>
      <c r="B12" s="3"/>
      <c r="C12" s="3"/>
      <c r="D12" s="3"/>
      <c r="E12" s="3"/>
    </row>
    <row r="13" spans="1:5">
      <c r="A13" s="7" t="s">
        <v>7</v>
      </c>
      <c r="B13" s="3" t="s">
        <v>10</v>
      </c>
      <c r="C13" s="3"/>
      <c r="D13" s="3" t="s">
        <v>10</v>
      </c>
      <c r="E13" s="3" t="s">
        <v>10</v>
      </c>
    </row>
    <row r="14" spans="1:5">
      <c r="A14" s="3" t="s">
        <v>57</v>
      </c>
      <c r="B14" s="3">
        <v>72000</v>
      </c>
      <c r="C14" s="3">
        <v>18000</v>
      </c>
      <c r="D14" s="3">
        <v>0</v>
      </c>
      <c r="E14" s="3">
        <v>90000</v>
      </c>
    </row>
    <row r="15" spans="1:5">
      <c r="A15" s="3" t="s">
        <v>58</v>
      </c>
      <c r="B15" s="3"/>
      <c r="C15" s="3">
        <v>9000</v>
      </c>
      <c r="D15" s="3">
        <v>48000</v>
      </c>
      <c r="E15" s="3">
        <v>57000</v>
      </c>
    </row>
    <row r="16" spans="1:5">
      <c r="A16" s="3" t="s">
        <v>8</v>
      </c>
      <c r="B16" s="3">
        <v>72000</v>
      </c>
      <c r="C16" s="3">
        <v>27000</v>
      </c>
      <c r="D16" s="3">
        <v>48000</v>
      </c>
      <c r="E16" s="3">
        <v>147000</v>
      </c>
    </row>
    <row r="17" spans="1:5">
      <c r="A17" s="3"/>
      <c r="B17" s="3"/>
      <c r="C17" s="3"/>
      <c r="D17" s="3"/>
      <c r="E17" s="3"/>
    </row>
    <row r="18" spans="1:5">
      <c r="A18" s="7" t="s">
        <v>12</v>
      </c>
      <c r="B18" s="7" t="s">
        <v>60</v>
      </c>
      <c r="C18" s="7" t="s">
        <v>62</v>
      </c>
      <c r="D18" s="7" t="s">
        <v>61</v>
      </c>
      <c r="E18" s="7" t="s">
        <v>8</v>
      </c>
    </row>
    <row r="19" spans="1:5">
      <c r="A19" s="3" t="s">
        <v>11</v>
      </c>
      <c r="B19" s="3"/>
      <c r="C19" s="3"/>
      <c r="D19" s="3"/>
      <c r="E19" s="3"/>
    </row>
    <row r="20" spans="1:5">
      <c r="A20" s="3" t="s">
        <v>13</v>
      </c>
      <c r="B20" s="3">
        <v>1119</v>
      </c>
      <c r="C20" s="3">
        <v>280</v>
      </c>
      <c r="D20" s="3" t="s">
        <v>10</v>
      </c>
      <c r="E20" s="3">
        <v>1399</v>
      </c>
    </row>
    <row r="21" spans="1:5">
      <c r="A21" s="3" t="s">
        <v>14</v>
      </c>
      <c r="B21" s="3">
        <v>0</v>
      </c>
      <c r="C21" s="3">
        <v>94</v>
      </c>
      <c r="D21" s="3">
        <v>505</v>
      </c>
      <c r="E21" s="3">
        <v>599</v>
      </c>
    </row>
    <row r="22" spans="1:5">
      <c r="A22" s="3" t="s">
        <v>63</v>
      </c>
      <c r="B22" s="5">
        <v>10071</v>
      </c>
      <c r="C22" s="5">
        <v>3366</v>
      </c>
      <c r="D22" s="5">
        <v>4545</v>
      </c>
      <c r="E22" s="5">
        <v>17982</v>
      </c>
    </row>
    <row r="23" spans="1:5">
      <c r="A23" s="3" t="s">
        <v>64</v>
      </c>
      <c r="B23" s="5">
        <v>840.09</v>
      </c>
      <c r="C23" s="5">
        <v>280.77999999999997</v>
      </c>
      <c r="D23" s="5">
        <v>379.13</v>
      </c>
      <c r="E23" s="5">
        <v>1500</v>
      </c>
    </row>
    <row r="24" spans="1:5">
      <c r="A24" s="3" t="s">
        <v>65</v>
      </c>
      <c r="B24" s="5">
        <v>10911.09</v>
      </c>
      <c r="C24" s="5">
        <v>3646.78</v>
      </c>
      <c r="D24" s="5">
        <v>4924.13</v>
      </c>
      <c r="E24" s="5">
        <v>19482</v>
      </c>
    </row>
    <row r="25" spans="1:5">
      <c r="A25" s="3"/>
      <c r="B25" s="3"/>
      <c r="C25" s="3"/>
      <c r="D25" s="3"/>
      <c r="E25" s="3"/>
    </row>
    <row r="26" spans="1:5">
      <c r="A26" s="7" t="s">
        <v>70</v>
      </c>
      <c r="B26" s="7"/>
      <c r="C26" s="3"/>
      <c r="D26" s="3"/>
      <c r="E26" s="3" t="s">
        <v>8</v>
      </c>
    </row>
    <row r="27" spans="1:5">
      <c r="A27" s="3" t="s">
        <v>68</v>
      </c>
      <c r="B27" s="5">
        <v>1469.39</v>
      </c>
      <c r="C27" s="5">
        <v>551.02</v>
      </c>
      <c r="D27" s="5">
        <v>979.59</v>
      </c>
      <c r="E27" s="5">
        <v>3000</v>
      </c>
    </row>
    <row r="28" spans="1:5">
      <c r="A28" s="3" t="s">
        <v>66</v>
      </c>
      <c r="B28" s="5">
        <v>293.88</v>
      </c>
      <c r="C28" s="5">
        <v>110.26</v>
      </c>
      <c r="D28" s="5">
        <v>195.92</v>
      </c>
      <c r="E28" s="5">
        <v>600</v>
      </c>
    </row>
    <row r="29" spans="1:5">
      <c r="A29" s="3" t="s">
        <v>69</v>
      </c>
      <c r="B29" s="5">
        <v>1763.27</v>
      </c>
      <c r="C29" s="5">
        <v>661.22</v>
      </c>
      <c r="D29" s="5">
        <v>1175.51</v>
      </c>
      <c r="E29" s="5">
        <v>3600</v>
      </c>
    </row>
    <row r="30" spans="1:5">
      <c r="A30" s="3"/>
      <c r="B30" s="3"/>
      <c r="C30" s="3"/>
      <c r="D30" s="3"/>
      <c r="E30" s="3"/>
    </row>
    <row r="31" spans="1:5">
      <c r="A31" s="7" t="s">
        <v>15</v>
      </c>
      <c r="B31" s="3"/>
      <c r="C31" s="8" t="s">
        <v>17</v>
      </c>
      <c r="D31" s="3"/>
      <c r="E31" s="3"/>
    </row>
    <row r="32" spans="1:5">
      <c r="A32" s="3" t="s">
        <v>46</v>
      </c>
      <c r="B32" s="3">
        <v>1500</v>
      </c>
      <c r="C32" s="9" t="s">
        <v>18</v>
      </c>
      <c r="D32" s="3">
        <v>7500</v>
      </c>
      <c r="E32" s="3"/>
    </row>
    <row r="33" spans="1:5">
      <c r="A33" s="3" t="s">
        <v>47</v>
      </c>
      <c r="B33" s="3">
        <v>600</v>
      </c>
      <c r="C33" s="9" t="s">
        <v>19</v>
      </c>
      <c r="D33" s="3">
        <v>63</v>
      </c>
      <c r="E33" s="3"/>
    </row>
    <row r="34" spans="1:5">
      <c r="A34" s="3" t="s">
        <v>48</v>
      </c>
      <c r="B34" s="3">
        <v>2000</v>
      </c>
      <c r="C34" s="9"/>
      <c r="D34" s="3"/>
      <c r="E34" s="3"/>
    </row>
    <row r="35" spans="1:5">
      <c r="A35" s="3" t="s">
        <v>49</v>
      </c>
      <c r="B35" s="3">
        <v>1000</v>
      </c>
      <c r="C35" s="8" t="s">
        <v>16</v>
      </c>
      <c r="D35" s="3"/>
      <c r="E35" s="3"/>
    </row>
    <row r="36" spans="1:5">
      <c r="A36" s="3" t="s">
        <v>50</v>
      </c>
      <c r="B36" s="3">
        <v>3000</v>
      </c>
      <c r="C36" s="9" t="s">
        <v>4</v>
      </c>
      <c r="D36" s="3">
        <v>15.8</v>
      </c>
      <c r="E36" s="3"/>
    </row>
    <row r="37" spans="1:5">
      <c r="A37" s="3" t="s">
        <v>51</v>
      </c>
      <c r="B37" s="3">
        <v>8100</v>
      </c>
      <c r="C37" s="9" t="s">
        <v>6</v>
      </c>
      <c r="D37" s="3">
        <v>84.2</v>
      </c>
      <c r="E37" s="3"/>
    </row>
    <row r="38" spans="1:5">
      <c r="A38" s="3"/>
      <c r="B38" s="3"/>
      <c r="C38" s="3"/>
      <c r="D38" s="3"/>
      <c r="E38" s="3"/>
    </row>
    <row r="39" spans="1:5">
      <c r="C39" s="3"/>
      <c r="D39" s="3"/>
      <c r="E39" s="3"/>
    </row>
    <row r="40" spans="1:5">
      <c r="C40" s="3"/>
      <c r="D40" s="3"/>
      <c r="E40" s="3"/>
    </row>
    <row r="41" spans="1:5">
      <c r="C41" s="3"/>
      <c r="D41" s="3"/>
      <c r="E41" s="3"/>
    </row>
    <row r="42" spans="1:5">
      <c r="A42" s="3"/>
      <c r="B42" s="3"/>
      <c r="C42" s="3"/>
      <c r="D42" s="3"/>
      <c r="E42" s="3"/>
    </row>
    <row r="43" spans="1:5">
      <c r="A43" s="3"/>
      <c r="B43" s="3"/>
      <c r="C43" s="3"/>
      <c r="D43" s="3"/>
      <c r="E43" s="3"/>
    </row>
    <row r="44" spans="1:5">
      <c r="A44" s="3"/>
      <c r="B44" s="3"/>
      <c r="C44" s="3"/>
      <c r="D44" s="3"/>
      <c r="E44" s="3"/>
    </row>
    <row r="45" spans="1:5">
      <c r="A45" s="3"/>
      <c r="B45" s="3"/>
      <c r="C45" s="3"/>
      <c r="D45" s="3"/>
      <c r="E45" s="3"/>
    </row>
    <row r="46" spans="1:5">
      <c r="A46" s="3"/>
      <c r="B46" s="3"/>
      <c r="C46" s="3"/>
      <c r="D46" s="3"/>
      <c r="E46" s="3"/>
    </row>
    <row r="47" spans="1:5">
      <c r="A47" s="3"/>
      <c r="B47" s="3"/>
      <c r="C47" s="3"/>
      <c r="D47" s="3"/>
      <c r="E47" s="3"/>
    </row>
    <row r="48" spans="1:5">
      <c r="A48" s="6"/>
      <c r="B48" s="6"/>
      <c r="C48" s="6"/>
      <c r="D48" s="6"/>
      <c r="E48" s="6"/>
    </row>
    <row r="49" spans="1:5">
      <c r="A49" s="6"/>
      <c r="B49" s="6"/>
      <c r="C49" s="6"/>
      <c r="D49" s="6"/>
      <c r="E49" s="6"/>
    </row>
    <row r="50" spans="1:5">
      <c r="A50" s="6"/>
      <c r="B50" s="6"/>
      <c r="C50" s="6"/>
      <c r="D50" s="6"/>
      <c r="E50" s="6"/>
    </row>
  </sheetData>
  <pageMargins left="0.7" right="0.7" top="0.75" bottom="0.75" header="0.3" footer="0.3"/>
  <pageSetup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3:E46"/>
  <sheetViews>
    <sheetView zoomScale="92" workbookViewId="0">
      <selection activeCell="C8" sqref="C8"/>
    </sheetView>
  </sheetViews>
  <sheetFormatPr defaultRowHeight="15"/>
  <cols>
    <col min="1" max="1" width="36.28515625" customWidth="1"/>
    <col min="2" max="2" width="23.7109375" customWidth="1"/>
    <col min="3" max="3" width="24.7109375" customWidth="1"/>
    <col min="4" max="4" width="18.28515625" customWidth="1"/>
    <col min="5" max="5" width="15.140625" customWidth="1"/>
  </cols>
  <sheetData>
    <row r="3" spans="1:5">
      <c r="A3" s="12" t="s">
        <v>20</v>
      </c>
    </row>
    <row r="5" spans="1:5">
      <c r="A5" s="10" t="s">
        <v>10</v>
      </c>
      <c r="B5" s="13" t="s">
        <v>22</v>
      </c>
      <c r="C5" s="13" t="s">
        <v>5</v>
      </c>
      <c r="D5" s="13" t="s">
        <v>6</v>
      </c>
      <c r="E5" s="13" t="s">
        <v>8</v>
      </c>
    </row>
    <row r="6" spans="1:5" ht="15.75">
      <c r="A6" s="11" t="s">
        <v>21</v>
      </c>
      <c r="B6" s="10">
        <v>528000</v>
      </c>
      <c r="C6" s="10">
        <v>144000</v>
      </c>
      <c r="D6" s="10">
        <v>176000</v>
      </c>
      <c r="E6" s="10">
        <v>848000</v>
      </c>
    </row>
    <row r="7" spans="1:5">
      <c r="A7" s="12" t="s">
        <v>23</v>
      </c>
      <c r="B7" s="14">
        <v>0.62260000000000004</v>
      </c>
      <c r="C7" s="14">
        <v>0.16980000000000001</v>
      </c>
      <c r="D7" s="14">
        <v>0.21</v>
      </c>
      <c r="E7" s="10"/>
    </row>
    <row r="8" spans="1:5">
      <c r="A8" s="10"/>
      <c r="B8" s="10"/>
      <c r="C8" s="10"/>
      <c r="D8" s="10"/>
      <c r="E8" s="10"/>
    </row>
    <row r="9" spans="1:5">
      <c r="A9" s="10" t="s">
        <v>24</v>
      </c>
      <c r="B9" s="10"/>
      <c r="C9" s="10"/>
      <c r="D9" s="10"/>
      <c r="E9" s="10"/>
    </row>
    <row r="10" spans="1:5">
      <c r="A10" s="10" t="s">
        <v>25</v>
      </c>
      <c r="B10" s="10">
        <v>68400</v>
      </c>
      <c r="C10" s="10">
        <v>17100</v>
      </c>
      <c r="D10" s="10"/>
      <c r="E10" s="10">
        <v>85500</v>
      </c>
    </row>
    <row r="11" spans="1:5">
      <c r="A11" s="10" t="s">
        <v>2</v>
      </c>
      <c r="B11" s="10">
        <v>10070</v>
      </c>
      <c r="C11" s="10">
        <v>2517</v>
      </c>
      <c r="D11" s="10"/>
      <c r="E11" s="10">
        <v>12587</v>
      </c>
    </row>
    <row r="12" spans="1:5">
      <c r="A12" s="10"/>
      <c r="B12" s="10"/>
      <c r="C12" s="10"/>
      <c r="D12" s="10"/>
      <c r="E12" s="10"/>
    </row>
    <row r="13" spans="1:5">
      <c r="A13" s="10" t="s">
        <v>45</v>
      </c>
      <c r="B13" s="10">
        <v>60000</v>
      </c>
      <c r="C13" s="10">
        <v>22500</v>
      </c>
      <c r="D13" s="10">
        <v>40000</v>
      </c>
      <c r="E13" s="15">
        <v>122500</v>
      </c>
    </row>
    <row r="14" spans="1:5">
      <c r="A14" s="10"/>
      <c r="B14" s="10"/>
      <c r="C14" s="10"/>
      <c r="D14" s="10"/>
      <c r="E14" s="10"/>
    </row>
    <row r="15" spans="1:5">
      <c r="A15" s="12" t="s">
        <v>26</v>
      </c>
      <c r="B15" s="10"/>
      <c r="C15" s="10"/>
      <c r="D15" s="10"/>
      <c r="E15" s="10"/>
    </row>
    <row r="16" spans="1:5">
      <c r="A16" s="10" t="s">
        <v>4</v>
      </c>
      <c r="B16" s="10">
        <v>10070</v>
      </c>
      <c r="C16" s="10">
        <v>2517</v>
      </c>
      <c r="D16" s="10"/>
      <c r="E16" s="10">
        <v>12587</v>
      </c>
    </row>
    <row r="17" spans="1:5">
      <c r="A17" s="10" t="s">
        <v>2</v>
      </c>
      <c r="B17" s="10">
        <v>0</v>
      </c>
      <c r="C17" s="10">
        <v>853</v>
      </c>
      <c r="D17" s="10">
        <v>4547</v>
      </c>
      <c r="E17" s="10">
        <v>5400</v>
      </c>
    </row>
    <row r="18" spans="1:5">
      <c r="A18" s="10" t="s">
        <v>27</v>
      </c>
      <c r="B18" s="10">
        <v>1500</v>
      </c>
      <c r="C18" s="10">
        <v>553</v>
      </c>
      <c r="D18" s="10">
        <v>947</v>
      </c>
      <c r="E18" s="10">
        <v>3000</v>
      </c>
    </row>
    <row r="19" spans="1:5">
      <c r="A19" s="10" t="s">
        <v>28</v>
      </c>
      <c r="B19" s="10">
        <v>3780</v>
      </c>
      <c r="C19" s="10">
        <v>945</v>
      </c>
      <c r="D19" s="10">
        <v>0</v>
      </c>
      <c r="E19" s="10">
        <v>4725</v>
      </c>
    </row>
    <row r="20" spans="1:5">
      <c r="A20" s="10" t="s">
        <v>53</v>
      </c>
      <c r="B20" s="10">
        <v>3100</v>
      </c>
      <c r="C20" s="10">
        <v>1163</v>
      </c>
      <c r="D20" s="10">
        <v>2067</v>
      </c>
      <c r="E20" s="10">
        <v>6329</v>
      </c>
    </row>
    <row r="21" spans="1:5">
      <c r="A21" s="10" t="s">
        <v>52</v>
      </c>
      <c r="B21" s="10">
        <v>72000</v>
      </c>
      <c r="C21" s="10">
        <v>27000</v>
      </c>
      <c r="D21" s="10">
        <v>48000</v>
      </c>
      <c r="E21" s="10">
        <v>147000</v>
      </c>
    </row>
    <row r="22" spans="1:5">
      <c r="A22" s="10" t="s">
        <v>54</v>
      </c>
      <c r="B22" s="10">
        <v>48000</v>
      </c>
      <c r="C22" s="10">
        <v>18000</v>
      </c>
      <c r="D22" s="10">
        <v>32000</v>
      </c>
      <c r="E22" s="10">
        <v>98000</v>
      </c>
    </row>
    <row r="23" spans="1:5" ht="15.75" thickBot="1">
      <c r="A23" s="12" t="s">
        <v>29</v>
      </c>
      <c r="B23" s="10">
        <v>266850</v>
      </c>
      <c r="C23" s="10">
        <v>96709</v>
      </c>
      <c r="D23" s="10">
        <v>159982</v>
      </c>
      <c r="E23" s="10">
        <v>523542</v>
      </c>
    </row>
    <row r="24" spans="1:5" ht="16.5" thickBot="1">
      <c r="A24" s="16" t="s">
        <v>30</v>
      </c>
      <c r="B24" s="17">
        <f>B6-B23</f>
        <v>261150</v>
      </c>
      <c r="C24" s="17">
        <f>C6-C23</f>
        <v>47291</v>
      </c>
      <c r="D24" s="17">
        <f>D6-D23</f>
        <v>16018</v>
      </c>
      <c r="E24" s="18">
        <f>E6-E23</f>
        <v>324458</v>
      </c>
    </row>
    <row r="25" spans="1:5">
      <c r="A25" s="10"/>
      <c r="B25" s="10"/>
      <c r="C25" s="10"/>
      <c r="D25" s="10"/>
      <c r="E25" s="10"/>
    </row>
    <row r="26" spans="1:5">
      <c r="A26" s="12" t="s">
        <v>31</v>
      </c>
      <c r="B26" s="10"/>
      <c r="C26" s="10"/>
      <c r="D26" s="10"/>
      <c r="E26" s="10"/>
    </row>
    <row r="27" spans="1:5">
      <c r="A27" s="10" t="s">
        <v>15</v>
      </c>
      <c r="B27" s="10">
        <v>2988</v>
      </c>
      <c r="C27" s="10">
        <v>1436</v>
      </c>
      <c r="D27" s="10">
        <v>3676</v>
      </c>
      <c r="E27" s="10">
        <v>8100</v>
      </c>
    </row>
    <row r="28" spans="1:5">
      <c r="A28" s="10" t="s">
        <v>55</v>
      </c>
      <c r="B28" s="10">
        <v>4800</v>
      </c>
      <c r="C28" s="10">
        <v>2000</v>
      </c>
      <c r="D28" s="10">
        <v>1200</v>
      </c>
      <c r="E28" s="10">
        <v>8000</v>
      </c>
    </row>
    <row r="29" spans="1:5">
      <c r="A29" s="10" t="s">
        <v>32</v>
      </c>
      <c r="B29" s="10">
        <v>5878</v>
      </c>
      <c r="C29" s="10">
        <v>2204</v>
      </c>
      <c r="D29" s="10">
        <v>3918</v>
      </c>
      <c r="E29" s="10">
        <v>12000</v>
      </c>
    </row>
    <row r="30" spans="1:5">
      <c r="A30" s="10" t="s">
        <v>33</v>
      </c>
      <c r="B30" s="10">
        <v>2204</v>
      </c>
      <c r="C30" s="10">
        <v>827</v>
      </c>
      <c r="D30" s="10">
        <v>1469</v>
      </c>
      <c r="E30" s="10">
        <v>4500</v>
      </c>
    </row>
    <row r="31" spans="1:5">
      <c r="A31" s="10" t="s">
        <v>34</v>
      </c>
      <c r="B31" s="10">
        <v>1469</v>
      </c>
      <c r="C31" s="10">
        <v>551</v>
      </c>
      <c r="D31" s="10">
        <v>980</v>
      </c>
      <c r="E31" s="10">
        <v>3000</v>
      </c>
    </row>
    <row r="32" spans="1:5">
      <c r="A32" s="10" t="s">
        <v>35</v>
      </c>
      <c r="B32" s="10">
        <v>5000</v>
      </c>
      <c r="C32" s="10">
        <v>5000</v>
      </c>
      <c r="D32" s="10">
        <v>5000</v>
      </c>
      <c r="E32" s="10">
        <v>15000</v>
      </c>
    </row>
    <row r="33" spans="1:5">
      <c r="A33" s="10" t="s">
        <v>36</v>
      </c>
      <c r="B33" s="10">
        <v>33000</v>
      </c>
      <c r="C33" s="10">
        <v>13750</v>
      </c>
      <c r="D33" s="10">
        <v>8250</v>
      </c>
      <c r="E33" s="10">
        <v>55000</v>
      </c>
    </row>
    <row r="34" spans="1:5">
      <c r="A34" s="10" t="s">
        <v>37</v>
      </c>
      <c r="B34" s="10">
        <v>12453</v>
      </c>
      <c r="C34" s="10">
        <v>3396</v>
      </c>
      <c r="D34" s="10">
        <v>4151</v>
      </c>
      <c r="E34" s="10">
        <v>20000</v>
      </c>
    </row>
    <row r="35" spans="1:5">
      <c r="A35" s="10" t="s">
        <v>38</v>
      </c>
      <c r="B35" s="10">
        <v>18679</v>
      </c>
      <c r="C35" s="10">
        <v>5094</v>
      </c>
      <c r="D35" s="10">
        <v>6226</v>
      </c>
      <c r="E35" s="10">
        <v>30000</v>
      </c>
    </row>
    <row r="36" spans="1:5">
      <c r="A36" s="10" t="s">
        <v>39</v>
      </c>
      <c r="B36" s="10">
        <v>46698</v>
      </c>
      <c r="C36" s="10">
        <v>12736</v>
      </c>
      <c r="D36" s="10">
        <v>15566</v>
      </c>
      <c r="E36" s="10">
        <v>75000</v>
      </c>
    </row>
    <row r="37" spans="1:5">
      <c r="A37" s="12" t="s">
        <v>40</v>
      </c>
      <c r="B37" s="12">
        <f>SUM(B27:B36)</f>
        <v>133169</v>
      </c>
      <c r="C37" s="12">
        <f>SUM(C27:C36)</f>
        <v>46994</v>
      </c>
      <c r="D37" s="12">
        <f>SUM(D27:D36)</f>
        <v>50436</v>
      </c>
      <c r="E37" s="12">
        <f>SUM(E27:E36)</f>
        <v>230600</v>
      </c>
    </row>
    <row r="38" spans="1:5">
      <c r="A38" s="10"/>
      <c r="B38" s="10"/>
      <c r="C38" s="10"/>
      <c r="D38" s="10"/>
      <c r="E38" s="10"/>
    </row>
    <row r="39" spans="1:5" ht="15.75">
      <c r="A39" s="11" t="s">
        <v>41</v>
      </c>
      <c r="B39" s="19">
        <f>B24-B37</f>
        <v>127981</v>
      </c>
      <c r="C39" s="19">
        <f>C24-C37</f>
        <v>297</v>
      </c>
      <c r="D39" s="19">
        <f>D24-D37</f>
        <v>-34418</v>
      </c>
      <c r="E39" s="19">
        <f>E24-E37</f>
        <v>93858</v>
      </c>
    </row>
    <row r="40" spans="1:5">
      <c r="A40" s="10"/>
      <c r="B40" s="10"/>
      <c r="C40" s="10"/>
      <c r="D40" s="10"/>
      <c r="E40" s="10"/>
    </row>
    <row r="41" spans="1:5">
      <c r="A41" s="10" t="s">
        <v>42</v>
      </c>
      <c r="B41" s="15">
        <v>5.33</v>
      </c>
      <c r="C41" s="15">
        <v>0.03</v>
      </c>
      <c r="D41" s="15">
        <v>-2.15</v>
      </c>
      <c r="E41" s="15">
        <v>1.92</v>
      </c>
    </row>
    <row r="42" spans="1:5">
      <c r="A42" s="10" t="s">
        <v>71</v>
      </c>
      <c r="B42" s="10"/>
      <c r="C42" s="10"/>
      <c r="D42" s="10"/>
      <c r="E42" s="10"/>
    </row>
    <row r="43" spans="1:5">
      <c r="A43" s="10"/>
      <c r="B43" s="10"/>
      <c r="C43" s="10"/>
      <c r="D43" s="10"/>
      <c r="E43" s="10"/>
    </row>
    <row r="44" spans="1:5">
      <c r="A44" s="10" t="s">
        <v>43</v>
      </c>
      <c r="B44" s="10">
        <v>16.670000000000002</v>
      </c>
      <c r="C44" s="10">
        <v>15.97</v>
      </c>
      <c r="D44" s="10">
        <v>13.15</v>
      </c>
      <c r="E44" s="10"/>
    </row>
    <row r="45" spans="1:5">
      <c r="A45" s="10"/>
      <c r="B45" s="10"/>
      <c r="C45" s="10"/>
      <c r="D45" s="10"/>
      <c r="E45" s="10"/>
    </row>
    <row r="46" spans="1:5">
      <c r="A46" s="10"/>
      <c r="B46" s="10"/>
      <c r="C46" s="10"/>
      <c r="D46" s="10"/>
      <c r="E46" s="10"/>
    </row>
  </sheetData>
  <pageMargins left="0.7" right="0.7" top="0.75" bottom="0.75" header="0.3" footer="0.3"/>
  <pageSetup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E33"/>
  <sheetViews>
    <sheetView workbookViewId="0">
      <selection activeCell="C11" sqref="C11"/>
    </sheetView>
  </sheetViews>
  <sheetFormatPr defaultRowHeight="15"/>
  <cols>
    <col min="1" max="1" width="38.5703125" customWidth="1"/>
    <col min="2" max="2" width="25.7109375" customWidth="1"/>
    <col min="3" max="3" width="21.7109375" customWidth="1"/>
    <col min="4" max="4" width="24.7109375" customWidth="1"/>
    <col min="5" max="5" width="12.5703125" bestFit="1" customWidth="1"/>
  </cols>
  <sheetData>
    <row r="2" spans="1:5">
      <c r="A2" s="12" t="s">
        <v>0</v>
      </c>
      <c r="B2" s="10"/>
      <c r="C2" s="10"/>
      <c r="D2" s="10"/>
      <c r="E2" s="10"/>
    </row>
    <row r="3" spans="1:5">
      <c r="A3" s="10"/>
      <c r="B3" s="10"/>
      <c r="C3" s="10"/>
      <c r="D3" s="10"/>
      <c r="E3" s="10"/>
    </row>
    <row r="4" spans="1:5">
      <c r="A4" s="10"/>
      <c r="B4" s="20">
        <v>0.49</v>
      </c>
      <c r="C4" s="20">
        <v>0.18</v>
      </c>
      <c r="D4" s="20">
        <v>0.33</v>
      </c>
      <c r="E4" s="20">
        <v>1</v>
      </c>
    </row>
    <row r="5" spans="1:5">
      <c r="A5" s="10" t="s">
        <v>72</v>
      </c>
      <c r="B5" s="10" t="s">
        <v>22</v>
      </c>
      <c r="C5" s="10" t="s">
        <v>108</v>
      </c>
      <c r="D5" s="10" t="s">
        <v>6</v>
      </c>
      <c r="E5" s="10" t="s">
        <v>8</v>
      </c>
    </row>
    <row r="6" spans="1:5">
      <c r="A6" s="10" t="s">
        <v>73</v>
      </c>
      <c r="B6" s="15">
        <v>3780</v>
      </c>
      <c r="C6" s="15">
        <v>945</v>
      </c>
      <c r="D6" s="15">
        <v>0</v>
      </c>
      <c r="E6" s="15">
        <v>4725</v>
      </c>
    </row>
    <row r="7" spans="1:5">
      <c r="A7" s="10" t="s">
        <v>74</v>
      </c>
      <c r="B7" s="15">
        <v>0</v>
      </c>
      <c r="C7" s="15">
        <v>315.79000000000002</v>
      </c>
      <c r="D7" s="15">
        <v>1684.21</v>
      </c>
      <c r="E7" s="15">
        <v>2000</v>
      </c>
    </row>
    <row r="8" spans="1:5">
      <c r="A8" s="10" t="s">
        <v>75</v>
      </c>
      <c r="B8" s="15">
        <v>3099.92</v>
      </c>
      <c r="C8" s="15">
        <v>1162.47</v>
      </c>
      <c r="D8" s="15">
        <v>2066.61</v>
      </c>
      <c r="E8" s="15">
        <v>6329</v>
      </c>
    </row>
    <row r="9" spans="1:5">
      <c r="A9" s="10" t="s">
        <v>76</v>
      </c>
      <c r="B9" s="15">
        <v>6879.92</v>
      </c>
      <c r="C9" s="15">
        <v>2423.2600000000002</v>
      </c>
      <c r="D9" s="15">
        <v>3750.82</v>
      </c>
      <c r="E9" s="15">
        <v>13054</v>
      </c>
    </row>
    <row r="10" spans="1:5">
      <c r="A10" s="10"/>
      <c r="B10" s="10"/>
      <c r="C10" s="10"/>
      <c r="D10" s="10"/>
      <c r="E10" s="10"/>
    </row>
    <row r="11" spans="1:5">
      <c r="A11" s="10" t="s">
        <v>77</v>
      </c>
      <c r="B11" s="21">
        <v>0.6</v>
      </c>
      <c r="C11" s="21">
        <v>0.25</v>
      </c>
      <c r="D11" s="21">
        <v>0.15</v>
      </c>
      <c r="E11" s="20">
        <v>1</v>
      </c>
    </row>
    <row r="12" spans="1:5">
      <c r="A12" s="10" t="s">
        <v>78</v>
      </c>
      <c r="B12" s="15">
        <v>4800</v>
      </c>
      <c r="C12" s="15">
        <v>2000</v>
      </c>
      <c r="D12" s="15">
        <v>1200</v>
      </c>
      <c r="E12" s="15">
        <v>8000</v>
      </c>
    </row>
    <row r="13" spans="1:5">
      <c r="A13" s="10" t="s">
        <v>79</v>
      </c>
      <c r="B13" s="15">
        <v>33000</v>
      </c>
      <c r="C13" s="15">
        <v>13750</v>
      </c>
      <c r="D13" s="15">
        <v>8250</v>
      </c>
      <c r="E13" s="15">
        <v>55000</v>
      </c>
    </row>
    <row r="14" spans="1:5">
      <c r="A14" s="10" t="s">
        <v>80</v>
      </c>
      <c r="B14" s="15">
        <v>37800</v>
      </c>
      <c r="C14" s="15">
        <v>15750</v>
      </c>
      <c r="D14" s="15">
        <v>9450</v>
      </c>
      <c r="E14" s="15">
        <v>63000</v>
      </c>
    </row>
    <row r="15" spans="1:5">
      <c r="A15" s="10"/>
      <c r="B15" s="10"/>
      <c r="C15" s="10"/>
      <c r="D15" s="10"/>
      <c r="E15" s="10"/>
    </row>
    <row r="16" spans="1:5">
      <c r="A16" s="10" t="s">
        <v>81</v>
      </c>
      <c r="B16" s="10"/>
      <c r="C16" s="10"/>
      <c r="D16" s="10"/>
      <c r="E16" s="10"/>
    </row>
    <row r="17" spans="1:5">
      <c r="A17" s="10" t="s">
        <v>82</v>
      </c>
      <c r="B17" s="15">
        <v>68400</v>
      </c>
      <c r="C17" s="15">
        <v>23179.15</v>
      </c>
      <c r="D17" s="15">
        <v>32420.85</v>
      </c>
      <c r="E17" s="15">
        <v>124000</v>
      </c>
    </row>
    <row r="18" spans="1:5">
      <c r="A18" s="10" t="s">
        <v>33</v>
      </c>
      <c r="B18" s="15">
        <v>2693.88</v>
      </c>
      <c r="C18" s="15">
        <v>101020</v>
      </c>
      <c r="D18" s="15">
        <v>1795.92</v>
      </c>
      <c r="E18" s="15">
        <v>5500</v>
      </c>
    </row>
    <row r="19" spans="1:5">
      <c r="A19" s="10" t="s">
        <v>83</v>
      </c>
      <c r="B19" s="15">
        <v>7346.94</v>
      </c>
      <c r="C19" s="15">
        <v>2755.1</v>
      </c>
      <c r="D19" s="15">
        <v>4897.96</v>
      </c>
      <c r="E19" s="15">
        <v>15000</v>
      </c>
    </row>
    <row r="20" spans="1:5">
      <c r="A20" s="10" t="s">
        <v>84</v>
      </c>
      <c r="B20" s="15">
        <v>5877.55</v>
      </c>
      <c r="C20" s="15">
        <v>2204.08</v>
      </c>
      <c r="D20" s="15">
        <v>3918.37</v>
      </c>
      <c r="E20" s="15">
        <v>12000</v>
      </c>
    </row>
    <row r="21" spans="1:5">
      <c r="A21" s="10" t="s">
        <v>85</v>
      </c>
      <c r="B21" s="22">
        <v>60000</v>
      </c>
      <c r="C21" s="15">
        <v>22500</v>
      </c>
      <c r="D21" s="15">
        <v>40000</v>
      </c>
      <c r="E21" s="15">
        <v>122500</v>
      </c>
    </row>
    <row r="22" spans="1:5">
      <c r="A22" s="10" t="s">
        <v>86</v>
      </c>
      <c r="B22" s="15">
        <v>979.59</v>
      </c>
      <c r="C22" s="15">
        <v>367.35</v>
      </c>
      <c r="D22" s="15">
        <v>653.05999999999995</v>
      </c>
      <c r="E22" s="15">
        <v>2000</v>
      </c>
    </row>
    <row r="23" spans="1:5">
      <c r="A23" s="10" t="s">
        <v>87</v>
      </c>
      <c r="B23" s="15">
        <v>489.8</v>
      </c>
      <c r="C23" s="15">
        <v>183.67</v>
      </c>
      <c r="D23" s="15">
        <v>326.52999999999997</v>
      </c>
      <c r="E23" s="15">
        <v>1000</v>
      </c>
    </row>
    <row r="24" spans="1:5">
      <c r="A24" s="10" t="s">
        <v>88</v>
      </c>
      <c r="B24" s="15">
        <v>1469.39</v>
      </c>
      <c r="C24" s="15">
        <v>551.02</v>
      </c>
      <c r="D24" s="15">
        <v>979.59</v>
      </c>
      <c r="E24" s="15">
        <v>3000</v>
      </c>
    </row>
    <row r="25" spans="1:5">
      <c r="A25" s="10" t="s">
        <v>89</v>
      </c>
      <c r="B25" s="15">
        <v>147257.14000000001</v>
      </c>
      <c r="C25" s="15">
        <v>52750.58</v>
      </c>
      <c r="D25" s="15">
        <v>84992.28</v>
      </c>
      <c r="E25" s="15">
        <v>285000</v>
      </c>
    </row>
    <row r="26" spans="1:5">
      <c r="A26" s="10"/>
      <c r="B26" s="10"/>
      <c r="C26" s="10"/>
      <c r="D26" s="10"/>
      <c r="E26" s="10"/>
    </row>
    <row r="27" spans="1:5">
      <c r="A27" s="10" t="s">
        <v>90</v>
      </c>
      <c r="B27" s="15"/>
      <c r="C27" s="15"/>
      <c r="D27" s="15"/>
      <c r="E27" s="15"/>
    </row>
    <row r="28" spans="1:5">
      <c r="A28" s="10" t="s">
        <v>91</v>
      </c>
      <c r="B28" s="15">
        <v>72000</v>
      </c>
      <c r="C28" s="15">
        <v>27000</v>
      </c>
      <c r="D28" s="15">
        <v>48000</v>
      </c>
      <c r="E28" s="15">
        <v>147000</v>
      </c>
    </row>
    <row r="29" spans="1:5">
      <c r="A29" s="10" t="s">
        <v>92</v>
      </c>
      <c r="B29" s="15">
        <v>48000</v>
      </c>
      <c r="C29" s="15">
        <v>18000</v>
      </c>
      <c r="D29" s="15">
        <v>32000</v>
      </c>
      <c r="E29" s="15">
        <v>98000</v>
      </c>
    </row>
    <row r="30" spans="1:5">
      <c r="A30" s="10" t="s">
        <v>93</v>
      </c>
      <c r="B30" s="15">
        <v>12452.83</v>
      </c>
      <c r="C30" s="15">
        <v>3396.23</v>
      </c>
      <c r="D30" s="15">
        <v>4150.9399999999996</v>
      </c>
      <c r="E30" s="15">
        <v>20000</v>
      </c>
    </row>
    <row r="31" spans="1:5">
      <c r="A31" s="10" t="s">
        <v>38</v>
      </c>
      <c r="B31" s="15">
        <v>18679.25</v>
      </c>
      <c r="C31" s="15">
        <v>5094.34</v>
      </c>
      <c r="D31" s="15">
        <v>6226.42</v>
      </c>
      <c r="E31" s="15">
        <v>30000</v>
      </c>
    </row>
    <row r="32" spans="1:5">
      <c r="A32" s="10" t="s">
        <v>94</v>
      </c>
      <c r="B32" s="15">
        <v>46698.11</v>
      </c>
      <c r="C32" s="15">
        <v>12735.85</v>
      </c>
      <c r="D32" s="15">
        <v>15566.04</v>
      </c>
      <c r="E32" s="15">
        <v>75000</v>
      </c>
    </row>
    <row r="33" spans="1:5">
      <c r="A33" s="10" t="s">
        <v>95</v>
      </c>
      <c r="B33" s="15">
        <v>197830.19</v>
      </c>
      <c r="C33" s="15">
        <v>66226.42</v>
      </c>
      <c r="D33" s="15">
        <v>105943.4</v>
      </c>
      <c r="E33" s="15">
        <v>370000</v>
      </c>
    </row>
  </sheetData>
  <pageMargins left="0.7" right="0.7" top="0.75" bottom="0.75" header="0.3" footer="0.3"/>
  <pageSetup scale="9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F25"/>
  <sheetViews>
    <sheetView workbookViewId="0">
      <selection activeCell="F31" sqref="F31"/>
    </sheetView>
  </sheetViews>
  <sheetFormatPr defaultRowHeight="15"/>
  <cols>
    <col min="1" max="1" width="36.85546875" customWidth="1"/>
    <col min="2" max="2" width="25.28515625" customWidth="1"/>
    <col min="3" max="3" width="22" customWidth="1"/>
    <col min="4" max="4" width="16.140625" customWidth="1"/>
    <col min="5" max="5" width="14" customWidth="1"/>
  </cols>
  <sheetData>
    <row r="3" spans="1:6">
      <c r="A3" s="12" t="s">
        <v>0</v>
      </c>
      <c r="B3" s="12"/>
      <c r="D3" s="12"/>
      <c r="E3" s="12"/>
      <c r="F3" s="12"/>
    </row>
    <row r="4" spans="1:6">
      <c r="A4" s="12"/>
      <c r="B4" s="12"/>
      <c r="C4" s="12"/>
      <c r="D4" s="12"/>
      <c r="E4" s="12"/>
      <c r="F4" s="12"/>
    </row>
    <row r="5" spans="1:6">
      <c r="A5" s="12" t="s">
        <v>96</v>
      </c>
      <c r="B5" s="12" t="s">
        <v>22</v>
      </c>
      <c r="C5" s="12" t="s">
        <v>108</v>
      </c>
      <c r="D5" s="12" t="s">
        <v>6</v>
      </c>
      <c r="E5" s="12"/>
      <c r="F5" s="12"/>
    </row>
    <row r="6" spans="1:6">
      <c r="A6" s="12" t="s">
        <v>65</v>
      </c>
      <c r="B6" s="12">
        <v>10911.09</v>
      </c>
      <c r="C6" s="12">
        <v>3646.78</v>
      </c>
      <c r="D6" s="12">
        <v>4924.13</v>
      </c>
      <c r="E6" s="12">
        <v>19482</v>
      </c>
      <c r="F6" s="23">
        <v>0.55000000000000004</v>
      </c>
    </row>
    <row r="7" spans="1:6">
      <c r="A7" s="12" t="s">
        <v>67</v>
      </c>
      <c r="B7" s="12">
        <v>1763.27</v>
      </c>
      <c r="C7" s="12">
        <v>661.22</v>
      </c>
      <c r="D7" s="12">
        <v>1175.51</v>
      </c>
      <c r="E7" s="12">
        <v>3600</v>
      </c>
      <c r="F7" s="23">
        <v>0.01</v>
      </c>
    </row>
    <row r="8" spans="1:6">
      <c r="A8" s="12" t="s">
        <v>76</v>
      </c>
      <c r="B8" s="12">
        <v>6879.92</v>
      </c>
      <c r="C8" s="12">
        <v>2423.2600000000002</v>
      </c>
      <c r="D8" s="12">
        <v>3750.82</v>
      </c>
      <c r="E8" s="12">
        <v>13054</v>
      </c>
      <c r="F8" s="23">
        <v>0.03</v>
      </c>
    </row>
    <row r="9" spans="1:6">
      <c r="A9" s="12" t="s">
        <v>97</v>
      </c>
      <c r="B9" s="12">
        <v>37800</v>
      </c>
      <c r="C9" s="12">
        <v>15750</v>
      </c>
      <c r="D9" s="12">
        <v>9450</v>
      </c>
      <c r="E9" s="12">
        <v>63000</v>
      </c>
      <c r="F9" s="23">
        <v>0.16</v>
      </c>
    </row>
    <row r="10" spans="1:6" ht="15.75" thickBot="1">
      <c r="A10" s="12" t="s">
        <v>89</v>
      </c>
      <c r="B10" s="12">
        <v>147257.14000000001</v>
      </c>
      <c r="C10" s="12">
        <v>52750.58</v>
      </c>
      <c r="D10" s="12">
        <v>84992.28</v>
      </c>
      <c r="E10" s="12">
        <v>285000</v>
      </c>
      <c r="F10" s="23">
        <v>0.74</v>
      </c>
    </row>
    <row r="11" spans="1:6">
      <c r="A11" s="27" t="s">
        <v>98</v>
      </c>
      <c r="B11" s="28">
        <v>204611.42</v>
      </c>
      <c r="C11" s="28">
        <v>75231.839999999997</v>
      </c>
      <c r="D11" s="28">
        <v>104292.28</v>
      </c>
      <c r="E11" s="28">
        <v>384136</v>
      </c>
      <c r="F11" s="29">
        <v>0.51</v>
      </c>
    </row>
    <row r="12" spans="1:6" ht="15.75" thickBot="1">
      <c r="A12" s="30" t="s">
        <v>95</v>
      </c>
      <c r="B12" s="31">
        <v>197830.19</v>
      </c>
      <c r="C12" s="31">
        <v>66226.42</v>
      </c>
      <c r="D12" s="31">
        <v>105943.4</v>
      </c>
      <c r="E12" s="31">
        <v>370000</v>
      </c>
      <c r="F12" s="32">
        <v>0.49</v>
      </c>
    </row>
    <row r="13" spans="1:6">
      <c r="A13" s="12" t="s">
        <v>99</v>
      </c>
      <c r="B13" s="12">
        <v>402441.61</v>
      </c>
      <c r="C13" s="12">
        <v>141458.26</v>
      </c>
      <c r="D13" s="12">
        <v>210236.14</v>
      </c>
      <c r="E13" s="12">
        <v>754136</v>
      </c>
      <c r="F13" s="23">
        <v>1</v>
      </c>
    </row>
    <row r="14" spans="1:6">
      <c r="A14" s="12"/>
      <c r="B14" s="12"/>
      <c r="C14" s="12"/>
      <c r="D14" s="12"/>
      <c r="E14" s="12"/>
      <c r="F14" s="12"/>
    </row>
    <row r="15" spans="1:6">
      <c r="A15" s="12" t="s">
        <v>100</v>
      </c>
      <c r="B15" s="12" t="s">
        <v>4</v>
      </c>
      <c r="C15" s="12" t="s">
        <v>104</v>
      </c>
      <c r="D15" s="12" t="s">
        <v>105</v>
      </c>
      <c r="E15" s="12" t="s">
        <v>8</v>
      </c>
      <c r="F15" s="12"/>
    </row>
    <row r="16" spans="1:6">
      <c r="A16" s="12" t="s">
        <v>21</v>
      </c>
      <c r="B16" s="12">
        <v>528000</v>
      </c>
      <c r="C16" s="12">
        <v>144000</v>
      </c>
      <c r="D16" s="12">
        <v>176000</v>
      </c>
      <c r="E16" s="12">
        <v>848000</v>
      </c>
      <c r="F16" s="12"/>
    </row>
    <row r="17" spans="1:6">
      <c r="A17" s="12" t="s">
        <v>101</v>
      </c>
      <c r="B17" s="12">
        <v>204611.42</v>
      </c>
      <c r="C17" s="12">
        <v>75231.839999999997</v>
      </c>
      <c r="D17" s="12">
        <v>104292.74</v>
      </c>
      <c r="E17" s="12">
        <v>384136</v>
      </c>
      <c r="F17" s="12"/>
    </row>
    <row r="18" spans="1:6">
      <c r="A18" s="12" t="s">
        <v>102</v>
      </c>
      <c r="B18" s="12">
        <v>323388.58</v>
      </c>
      <c r="C18" s="12">
        <v>68768.160000000003</v>
      </c>
      <c r="D18" s="12">
        <v>71707.259999999995</v>
      </c>
      <c r="E18" s="12">
        <v>463864</v>
      </c>
      <c r="F18" s="12"/>
    </row>
    <row r="19" spans="1:6" ht="15.75" thickBot="1">
      <c r="A19" s="12" t="s">
        <v>103</v>
      </c>
      <c r="B19" s="12">
        <v>197830.19</v>
      </c>
      <c r="C19" s="12">
        <v>66226.42</v>
      </c>
      <c r="D19" s="12">
        <v>105943.4</v>
      </c>
      <c r="E19" s="12">
        <v>370000</v>
      </c>
      <c r="F19" s="12"/>
    </row>
    <row r="20" spans="1:6" ht="15.75" thickBot="1">
      <c r="A20" s="24" t="s">
        <v>41</v>
      </c>
      <c r="B20" s="25">
        <v>125558.39</v>
      </c>
      <c r="C20" s="25">
        <v>2541.7399999999998</v>
      </c>
      <c r="D20" s="25">
        <v>-34236.14</v>
      </c>
      <c r="E20" s="26">
        <v>93864</v>
      </c>
      <c r="F20" s="12"/>
    </row>
    <row r="21" spans="1:6">
      <c r="A21" s="12"/>
      <c r="B21" s="12"/>
      <c r="C21" s="12"/>
      <c r="D21" s="12"/>
      <c r="E21" s="12"/>
      <c r="F21" s="12"/>
    </row>
    <row r="22" spans="1:6">
      <c r="A22" s="12" t="s">
        <v>30</v>
      </c>
      <c r="B22" s="12">
        <v>5.23</v>
      </c>
      <c r="C22" s="12">
        <v>0.28000000000000003</v>
      </c>
      <c r="D22" s="12">
        <v>-2.14</v>
      </c>
      <c r="E22" s="12"/>
      <c r="F22" s="12"/>
    </row>
    <row r="23" spans="1:6">
      <c r="A23" s="12" t="s">
        <v>106</v>
      </c>
      <c r="B23" s="12"/>
      <c r="C23" s="12"/>
      <c r="D23" s="12"/>
      <c r="E23" s="12"/>
      <c r="F23" s="12"/>
    </row>
    <row r="24" spans="1:6">
      <c r="A24" s="12"/>
      <c r="B24" s="12"/>
      <c r="C24" s="12"/>
      <c r="D24" s="12"/>
      <c r="E24" s="12"/>
      <c r="F24" s="12"/>
    </row>
    <row r="25" spans="1:6">
      <c r="A25" s="12" t="s">
        <v>107</v>
      </c>
      <c r="B25" s="33">
        <v>0.23799999999999999</v>
      </c>
      <c r="C25" s="33">
        <v>1.7999999999999999E-2</v>
      </c>
      <c r="D25" s="12">
        <v>-19.5</v>
      </c>
      <c r="E25" s="33">
        <v>0.111</v>
      </c>
      <c r="F25" s="12"/>
    </row>
  </sheetData>
  <pageMargins left="0.7" right="0.7" top="0.75" bottom="0.75" header="0.3" footer="0.3"/>
  <pageSetup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PA -1</vt:lpstr>
      <vt:lpstr>PA-2</vt:lpstr>
      <vt:lpstr>PA-3</vt:lpstr>
      <vt:lpstr>PA-4</vt:lpstr>
      <vt:lpstr>'PA -1'!Print_Area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Daisy Ramirez</dc:creator>
  <cp:lastModifiedBy>dramirez123</cp:lastModifiedBy>
  <cp:lastPrinted>2016-05-02T17:05:19Z</cp:lastPrinted>
  <dcterms:created xsi:type="dcterms:W3CDTF">2016-05-02T09:00:45Z</dcterms:created>
  <dcterms:modified xsi:type="dcterms:W3CDTF">2016-05-02T20:02:59Z</dcterms:modified>
</cp:coreProperties>
</file>